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roadcast Mechanical\Non-Commercial Radio\REPORT TEMPLATES\CMRRA reports\2024\"/>
    </mc:Choice>
  </mc:AlternateContent>
  <xr:revisionPtr revIDLastSave="0" documentId="13_ncr:1_{E541CFEC-0CCA-435A-AF80-B65732A01192}" xr6:coauthVersionLast="47" xr6:coauthVersionMax="47" xr10:uidLastSave="{00000000-0000-0000-0000-000000000000}"/>
  <workbookProtection workbookAlgorithmName="SHA-512" workbookHashValue="+v0uYNrKV8SsDQEk3xRQ2JALH2AyyQ0KVu1QH5eOONK52r3mT4RZl/9cmRL7fD8DhGqzj7Iva2CP/RjXS8BOlQ==" workbookSaltValue="/SC5F+KwqOIndOye4kweFw==" workbookSpinCount="100000" lockStructure="1"/>
  <bookViews>
    <workbookView xWindow="-108" yWindow="-108" windowWidth="23256" windowHeight="12576" xr2:uid="{14CB4F48-B833-4EBF-80CE-3EAEF424F1CF}"/>
  </bookViews>
  <sheets>
    <sheet name="Annual Reporting Form" sheetId="1" r:id="rId1"/>
    <sheet name="Tables" sheetId="2" state="hidden" r:id="rId2"/>
  </sheets>
  <definedNames>
    <definedName name="_xlnm.Print_Area" localSheetId="0">'Annual Reporting Form'!$A$1:$K$43</definedName>
  </definedNames>
  <calcPr calcId="191029" iterate="1" iterateCount="1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 a="1"/>
  <c r="C31" i="1" s="1"/>
  <c r="D31" i="1" a="1"/>
  <c r="D31" i="1" s="1"/>
  <c r="J25" i="1" l="1" a="1"/>
  <c r="J25" i="1" s="1"/>
  <c r="J23" i="1" a="1"/>
  <c r="J23" i="1" s="1"/>
  <c r="J27" i="1" a="1"/>
  <c r="J27" i="1" s="1"/>
  <c r="J31" i="1" l="1" a="1"/>
  <c r="J31" i="1" s="1"/>
  <c r="J33" i="1" s="1"/>
  <c r="J29" i="1"/>
  <c r="C16" i="2" l="1"/>
  <c r="D16" i="2"/>
  <c r="C5" i="2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<sst xmlns="http://schemas.openxmlformats.org/spreadsheetml/2006/main" count="87" uniqueCount="72">
  <si>
    <t>E</t>
  </si>
  <si>
    <t>Tax:</t>
  </si>
  <si>
    <t>D</t>
  </si>
  <si>
    <t>C</t>
  </si>
  <si>
    <t>A</t>
  </si>
  <si>
    <t>B</t>
  </si>
  <si>
    <t>Call Letters of Station:</t>
  </si>
  <si>
    <t>Owner:</t>
  </si>
  <si>
    <t>Contact Name:</t>
  </si>
  <si>
    <t>Address:</t>
  </si>
  <si>
    <t>Postal Code:</t>
  </si>
  <si>
    <t>Telephone:</t>
  </si>
  <si>
    <t>Fax:</t>
  </si>
  <si>
    <t>E-mail:</t>
  </si>
  <si>
    <t>Toronto, Ontario M5S 2S3</t>
  </si>
  <si>
    <t>CMRRA</t>
  </si>
  <si>
    <t>Signature:</t>
  </si>
  <si>
    <t>Date:</t>
  </si>
  <si>
    <t>Name (please print):</t>
  </si>
  <si>
    <t>Select Language</t>
  </si>
  <si>
    <t>Select Yes/No</t>
  </si>
  <si>
    <t>Language</t>
  </si>
  <si>
    <t>English</t>
  </si>
  <si>
    <t>French</t>
  </si>
  <si>
    <t>Broadcast Fee</t>
  </si>
  <si>
    <t>Webcast Fee</t>
  </si>
  <si>
    <t>Confirmation</t>
  </si>
  <si>
    <t>Yes</t>
  </si>
  <si>
    <t>No</t>
  </si>
  <si>
    <t>Simulcast English Fee</t>
  </si>
  <si>
    <t>Simulcast French Fee</t>
  </si>
  <si>
    <t>Provincial GST/HST Rates:</t>
  </si>
  <si>
    <t>Select Language Above</t>
  </si>
  <si>
    <t>Make Selection</t>
  </si>
  <si>
    <t>Select Province Above</t>
  </si>
  <si>
    <t>56 Wellesley Street West, Suite 320</t>
  </si>
  <si>
    <t>Email: ncr@cmrra.ca, Tel: 416-926-1966</t>
  </si>
  <si>
    <t>Royalty fees due under this report must be made payable to CMRRA.</t>
  </si>
  <si>
    <t>Title (please print):</t>
  </si>
  <si>
    <t>2024 Reporting Year</t>
  </si>
  <si>
    <t>Broadcast</t>
  </si>
  <si>
    <t>C-1</t>
  </si>
  <si>
    <t>C-2</t>
  </si>
  <si>
    <r>
      <t>Simulcast</t>
    </r>
    <r>
      <rPr>
        <vertAlign val="superscript"/>
        <sz val="13"/>
        <color theme="1"/>
        <rFont val="Arial"/>
        <family val="2"/>
      </rPr>
      <t>2</t>
    </r>
  </si>
  <si>
    <t>Royalty Payment:</t>
  </si>
  <si>
    <t>Province:</t>
  </si>
  <si>
    <t>C-3</t>
  </si>
  <si>
    <r>
      <t>Online (Webcasts, Downloads &amp; On Demand Streams)</t>
    </r>
    <r>
      <rPr>
        <vertAlign val="superscript"/>
        <sz val="13"/>
        <color theme="1"/>
        <rFont val="Arial"/>
        <family val="2"/>
      </rPr>
      <t>3</t>
    </r>
    <r>
      <rPr>
        <sz val="13"/>
        <color theme="1"/>
        <rFont val="Arial"/>
        <family val="2"/>
      </rPr>
      <t xml:space="preserve"> </t>
    </r>
  </si>
  <si>
    <t>AB</t>
  </si>
  <si>
    <t>BC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</si>
  <si>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</si>
  <si>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</si>
  <si>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</si>
  <si>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</si>
  <si>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</si>
  <si>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</si>
  <si>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</si>
  <si>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</si>
  <si>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</si>
  <si>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</si>
  <si>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</si>
  <si>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r>
      <t xml:space="preserve">English or French Language: </t>
    </r>
    <r>
      <rPr>
        <b/>
        <vertAlign val="superscript"/>
        <sz val="13"/>
        <color theme="1"/>
        <rFont val="Arial"/>
        <family val="2"/>
      </rPr>
      <t>1</t>
    </r>
  </si>
  <si>
    <t>F</t>
  </si>
  <si>
    <r>
      <t xml:space="preserve">Please complete all sections of the form highlighted in yellow and email the completed report to ncr@cmrra.ca.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2060"/>
        <rFont val="Arial"/>
        <family val="2"/>
      </rPr>
      <t>IMPORTANT NOTE</t>
    </r>
    <r>
      <rPr>
        <sz val="12"/>
        <rFont val="Arial"/>
        <family val="2"/>
      </rPr>
      <t>: The royalties payable set out herein for the reproduction of musical works by non-commercial stations for 2024, for traditional and simulcast broadcast uses, are pursuant to the terms of the last certified Tariff (Non-Commercial Radio Reproduction Tariff [CMRRA: 2003-2010, CSI: 2011-2017]). Please be advised that additional royalties and reporting may be owed for these uses in the event that the Copyright Board of Canada approves a new Tariff for subsequent years.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</si>
  <si>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Non-Commercial Radio Annual Reporting </t>
  </si>
  <si>
    <t>Reproduction of Musical Works by Non-Commercial Radio Stations - ENGLISH Form</t>
  </si>
  <si>
    <r>
      <t xml:space="preserve">Royalty Payment SUBTOTAL </t>
    </r>
    <r>
      <rPr>
        <sz val="12"/>
        <color theme="1"/>
        <rFont val="Arial"/>
        <family val="2"/>
      </rPr>
      <t>(add C-1,C-2 and C-3):</t>
    </r>
  </si>
  <si>
    <r>
      <rPr>
        <b/>
        <sz val="13"/>
        <color theme="1"/>
        <rFont val="Arial"/>
        <family val="2"/>
      </rPr>
      <t>Tax on Royalty Payment</t>
    </r>
    <r>
      <rPr>
        <sz val="13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(% x D):</t>
    </r>
  </si>
  <si>
    <r>
      <t xml:space="preserve">TOTAL AMOUNT OWING </t>
    </r>
    <r>
      <rPr>
        <sz val="12"/>
        <color theme="1"/>
        <rFont val="Arial"/>
        <family val="2"/>
      </rPr>
      <t>(add D &amp; E):</t>
    </r>
  </si>
  <si>
    <r>
      <t xml:space="preserve">¹An </t>
    </r>
    <r>
      <rPr>
        <b/>
        <u/>
        <sz val="9"/>
        <color rgb="FF002060"/>
        <rFont val="Arial"/>
        <family val="2"/>
      </rPr>
      <t>English non-commercial radio station</t>
    </r>
    <r>
      <rPr>
        <b/>
        <sz val="9"/>
        <color rgb="FF002060"/>
        <rFont val="Arial"/>
        <family val="2"/>
      </rPr>
      <t xml:space="preserve"> means a station, other than the CBC, licenced by the CRTC as a station owned or operated by a non profit corporation or organization. A </t>
    </r>
    <r>
      <rPr>
        <b/>
        <u/>
        <sz val="9"/>
        <color rgb="FF002060"/>
        <rFont val="Arial"/>
        <family val="2"/>
      </rPr>
      <t>French language non-commercial radio station</t>
    </r>
    <r>
      <rPr>
        <b/>
        <sz val="9"/>
        <color rgb="FF002060"/>
        <rFont val="Arial"/>
        <family val="2"/>
      </rPr>
      <t xml:space="preserve"> means a station that is licensed by the CRTC to operate in the French language or as an ethnic station.</t>
    </r>
  </si>
  <si>
    <r>
      <rPr>
        <b/>
        <vertAlign val="superscript"/>
        <sz val="9"/>
        <color rgb="FF002060"/>
        <rFont val="Arial"/>
        <family val="2"/>
      </rPr>
      <t xml:space="preserve">2 </t>
    </r>
    <r>
      <rPr>
        <b/>
        <sz val="9"/>
        <color rgb="FF002060"/>
        <rFont val="Arial"/>
        <family val="2"/>
      </rPr>
      <t>Simulcast</t>
    </r>
    <r>
      <rPr>
        <b/>
        <vertAlign val="superscript"/>
        <sz val="9"/>
        <color rgb="FF002060"/>
        <rFont val="Arial"/>
        <family val="2"/>
      </rPr>
      <t xml:space="preserve"> </t>
    </r>
    <r>
      <rPr>
        <b/>
        <sz val="9"/>
        <color rgb="FF002060"/>
        <rFont val="Arial"/>
        <family val="2"/>
      </rPr>
      <t>means the simultaneous, unaltered, real-time streaming of the over-the-air broadcast signal of the station, or of another station that is part of the same network as the station, via the Internet or other similar computer network; (« diffusion simultanée »)</t>
    </r>
  </si>
  <si>
    <r>
      <rPr>
        <b/>
        <vertAlign val="superscript"/>
        <sz val="9"/>
        <color rgb="FF002060"/>
        <rFont val="Arial"/>
        <family val="2"/>
      </rPr>
      <t xml:space="preserve">3 </t>
    </r>
    <r>
      <rPr>
        <b/>
        <sz val="9"/>
        <color rgb="FF002060"/>
        <rFont val="Arial"/>
        <family val="2"/>
      </rPr>
      <t xml:space="preserve">Webcasts, Downloads &amp; On Demand Streams means the transmission of a musical work in a file to end users in Canada, via the internet or another similar digital network, </t>
    </r>
    <r>
      <rPr>
        <b/>
        <u/>
        <sz val="9"/>
        <color rgb="FF002060"/>
        <rFont val="Arial"/>
        <family val="2"/>
      </rPr>
      <t>excluding simulcast</t>
    </r>
    <r>
      <rPr>
        <b/>
        <sz val="9"/>
        <color rgb="FF002060"/>
        <rFont val="Arial"/>
        <family val="2"/>
      </rPr>
      <t>, as part of a webcast, or if the file contains a program segment, as a download, on demand stream or as part of a webcast. Annual royalties payable =$96.00 + taxes.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</si>
</sst>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u/>
      <sz val="2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3"/>
      <color theme="1"/>
      <name val="Arial"/>
      <family val="2"/>
    </font>
    <font>
      <u/>
      <sz val="13"/>
      <color theme="1"/>
      <name val="Arial"/>
      <family val="2"/>
    </font>
    <font>
      <vertAlign val="superscript"/>
      <sz val="13"/>
      <color theme="1"/>
      <name val="Arial"/>
      <family val="2"/>
    </font>
    <font>
      <sz val="11"/>
      <name val="Arial"/>
      <family val="2"/>
    </font>
    <font>
      <b/>
      <sz val="12"/>
      <color theme="5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i/>
      <sz val="9"/>
      <color rgb="FF002060"/>
      <name val="Arial"/>
      <family val="2"/>
    </font>
    <font>
      <b/>
      <sz val="9"/>
      <color rgb="FF002060"/>
      <name val="Arial"/>
      <family val="2"/>
    </font>
    <font>
      <b/>
      <u/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2" fillId="0" borderId="2" xfId="0" applyFont="1" applyBorder="1"/>
    <xf numFmtId="0" fontId="0" fillId="0" borderId="2" xfId="0" applyBorder="1"/>
    <xf numFmtId="44" fontId="0" fillId="0" borderId="2" xfId="1" applyFont="1" applyBorder="1"/>
    <xf numFmtId="44" fontId="0" fillId="0" borderId="0" xfId="1" applyFont="1" applyBorder="1"/>
    <xf numFmtId="0" fontId="2" fillId="0" borderId="7" xfId="0" applyFont="1" applyBorder="1"/>
    <xf numFmtId="0" fontId="0" fillId="0" borderId="9" xfId="0" applyBorder="1"/>
    <xf numFmtId="9" fontId="0" fillId="0" borderId="26" xfId="0" applyNumberFormat="1" applyBorder="1"/>
    <xf numFmtId="0" fontId="0" fillId="0" borderId="10" xfId="0" applyBorder="1"/>
    <xf numFmtId="9" fontId="0" fillId="0" borderId="12" xfId="0" applyNumberFormat="1" applyBorder="1"/>
    <xf numFmtId="0" fontId="5" fillId="0" borderId="2" xfId="0" applyFont="1" applyBorder="1"/>
    <xf numFmtId="0" fontId="5" fillId="0" borderId="16" xfId="0" applyFont="1" applyBorder="1"/>
    <xf numFmtId="0" fontId="0" fillId="0" borderId="31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8" xfId="0" applyFont="1" applyBorder="1"/>
    <xf numFmtId="0" fontId="13" fillId="0" borderId="26" xfId="0" applyFont="1" applyBorder="1"/>
    <xf numFmtId="0" fontId="13" fillId="0" borderId="24" xfId="0" applyFont="1" applyBorder="1"/>
    <xf numFmtId="0" fontId="13" fillId="0" borderId="18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3" fillId="0" borderId="29" xfId="0" applyFont="1" applyBorder="1"/>
    <xf numFmtId="0" fontId="1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44" fontId="8" fillId="0" borderId="0" xfId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25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left" wrapText="1"/>
    </xf>
    <xf numFmtId="44" fontId="13" fillId="0" borderId="0" xfId="0" applyNumberFormat="1" applyFont="1" applyAlignment="1">
      <alignment horizontal="left" wrapText="1"/>
    </xf>
    <xf numFmtId="44" fontId="13" fillId="2" borderId="1" xfId="1" applyFont="1" applyFill="1" applyBorder="1" applyAlignment="1">
      <alignment horizontal="left" wrapText="1"/>
    </xf>
    <xf numFmtId="44" fontId="13" fillId="0" borderId="0" xfId="0" applyNumberFormat="1" applyFont="1" applyAlignment="1">
      <alignment horizontal="left" vertical="center"/>
    </xf>
    <xf numFmtId="44" fontId="13" fillId="2" borderId="1" xfId="0" applyNumberFormat="1" applyFont="1" applyFill="1" applyBorder="1" applyAlignment="1">
      <alignment horizontal="left" vertical="center"/>
    </xf>
    <xf numFmtId="44" fontId="13" fillId="0" borderId="11" xfId="0" applyNumberFormat="1" applyFont="1" applyBorder="1" applyAlignment="1">
      <alignment horizontal="left" vertical="center"/>
    </xf>
    <xf numFmtId="44" fontId="13" fillId="0" borderId="13" xfId="0" applyNumberFormat="1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44" fontId="5" fillId="0" borderId="28" xfId="1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20" fillId="5" borderId="5" xfId="2" applyFont="1" applyFill="1" applyBorder="1" applyAlignment="1">
      <alignment horizontal="right" vertical="center" wrapText="1"/>
    </xf>
    <xf numFmtId="0" fontId="12" fillId="0" borderId="13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3" borderId="1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 vertical="center"/>
    </xf>
    <xf numFmtId="0" fontId="13" fillId="3" borderId="8" xfId="0" applyFont="1" applyFill="1" applyBorder="1" applyAlignment="1" applyProtection="1">
      <alignment horizontal="left"/>
      <protection locked="0"/>
    </xf>
    <xf numFmtId="0" fontId="22" fillId="4" borderId="0" xfId="0" applyFont="1" applyFill="1" applyAlignment="1">
      <alignment horizontal="left" wrapText="1"/>
    </xf>
    <xf numFmtId="0" fontId="22" fillId="4" borderId="32" xfId="0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wrapText="1"/>
    </xf>
    <xf numFmtId="0" fontId="22" fillId="4" borderId="34" xfId="0" applyFont="1" applyFill="1" applyBorder="1" applyAlignment="1">
      <alignment horizontal="left" wrapText="1"/>
    </xf>
    <xf numFmtId="0" fontId="22" fillId="4" borderId="24" xfId="0" applyFont="1" applyFill="1" applyBorder="1" applyAlignment="1">
      <alignment horizontal="left" wrapText="1"/>
    </xf>
    <xf numFmtId="0" fontId="13" fillId="0" borderId="3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34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7" xfId="0" applyFont="1" applyFill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horizontal="center" vertical="top" wrapText="1"/>
    </xf>
    <xf numFmtId="0" fontId="18" fillId="4" borderId="1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2" fillId="0" borderId="18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left"/>
      <protection locked="0"/>
    </xf>
    <xf numFmtId="0" fontId="13" fillId="3" borderId="12" xfId="0" applyFont="1" applyFill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D1"/>
      <color rgb="FFFFFFE1"/>
      <color rgb="FFD7F4F5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137583</xdr:rowOff>
    </xdr:from>
    <xdr:to>
      <xdr:col>1</xdr:col>
      <xdr:colOff>1352127</xdr:colOff>
      <xdr:row>4</xdr:row>
      <xdr:rowOff>93768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4F5456-A2FF-488F-A25D-2E4B706C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" t="-229" r="1135" b="-789"/>
        <a:stretch>
          <a:fillRect/>
        </a:stretch>
      </xdr:blipFill>
      <xdr:spPr bwMode="auto">
        <a:xfrm>
          <a:off x="338667" y="137583"/>
          <a:ext cx="3031067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87CC-EFAA-4108-9B34-7E53DF45AC12}">
  <sheetPr>
    <pageSetUpPr fitToPage="1"/>
  </sheetPr>
  <dimension ref="A1:P44"/>
  <sheetViews>
    <sheetView showGridLines="0" tabSelected="1" topLeftCell="B1" zoomScaleNormal="100" workbookViewId="0">
      <selection activeCell="H18" sqref="H18"/>
    </sheetView>
  </sheetViews>
  <sheetFormatPr defaultRowHeight="14.4" x14ac:dyDescent="0.3"/>
  <cols>
    <col min="1" max="1" width="30.33203125" customWidth="1"/>
    <col min="2" max="2" width="25" customWidth="1"/>
    <col min="3" max="3" width="20.6640625" customWidth="1"/>
    <col min="4" max="4" width="16.6640625" customWidth="1"/>
    <col min="5" max="5" width="3.5546875" customWidth="1"/>
    <col min="6" max="6" width="19.44140625" customWidth="1"/>
    <col min="7" max="7" width="38.88671875" customWidth="1"/>
    <col min="8" max="8" width="20.44140625" bestFit="1" customWidth="1"/>
    <col min="9" max="9" width="4.44140625" customWidth="1"/>
    <col min="10" max="10" width="29.109375" bestFit="1" customWidth="1"/>
    <col min="11" max="11" width="8" customWidth="1"/>
    <col min="12" max="12" width="3.6640625" customWidth="1"/>
    <col min="13" max="13" width="9.109375" hidden="1" customWidth="1"/>
  </cols>
  <sheetData>
    <row r="1" spans="1:11" s="25" customFormat="1" ht="24.6" x14ac:dyDescent="0.3">
      <c r="A1" s="109" t="s">
        <v>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25" customFormat="1" ht="17.399999999999999" x14ac:dyDescent="0.3">
      <c r="A2" s="110" t="s">
        <v>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s="25" customFormat="1" ht="17.399999999999999" x14ac:dyDescent="0.3">
      <c r="A3" s="110" t="s">
        <v>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s="25" customFormat="1" ht="17.399999999999999" x14ac:dyDescent="0.3">
      <c r="A4" s="110" t="s">
        <v>36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s="25" customFormat="1" ht="17.399999999999999" x14ac:dyDescent="0.3">
      <c r="A5" s="26"/>
    </row>
    <row r="6" spans="1:11" s="25" customFormat="1" ht="26.25" customHeight="1" x14ac:dyDescent="0.3">
      <c r="A6" s="111" t="s">
        <v>64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s="25" customFormat="1" ht="17.399999999999999" x14ac:dyDescent="0.3">
      <c r="A7" s="108" t="s">
        <v>65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s="25" customFormat="1" ht="18" thickBo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61.5" customHeight="1" x14ac:dyDescent="0.3">
      <c r="A9" s="102" t="s">
        <v>63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s="25" customFormat="1" ht="19.5" customHeight="1" thickBot="1" x14ac:dyDescent="0.35">
      <c r="A10" s="105" t="s">
        <v>37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5" thickBot="1" x14ac:dyDescent="0.35">
      <c r="A11" s="4"/>
      <c r="B11" s="24"/>
      <c r="C11" s="24"/>
      <c r="D11" s="24"/>
      <c r="E11" s="24"/>
      <c r="F11" s="24"/>
      <c r="G11" s="4"/>
      <c r="H11" s="4"/>
      <c r="I11" s="4"/>
      <c r="J11" s="7"/>
      <c r="K11" s="9"/>
    </row>
    <row r="12" spans="1:11" s="28" customFormat="1" ht="32.4" customHeight="1" thickBot="1" x14ac:dyDescent="0.35">
      <c r="A12" s="69" t="s">
        <v>6</v>
      </c>
      <c r="B12" s="77"/>
      <c r="C12" s="78"/>
      <c r="D12" s="78"/>
      <c r="E12" s="78"/>
      <c r="F12" s="79"/>
      <c r="G12" s="69" t="s">
        <v>11</v>
      </c>
      <c r="H12" s="77"/>
      <c r="I12" s="78"/>
      <c r="J12" s="78"/>
      <c r="K12" s="79"/>
    </row>
    <row r="13" spans="1:11" s="28" customFormat="1" ht="31.2" customHeight="1" thickBot="1" x14ac:dyDescent="0.35">
      <c r="A13" s="69" t="s">
        <v>7</v>
      </c>
      <c r="B13" s="77"/>
      <c r="C13" s="78"/>
      <c r="D13" s="78"/>
      <c r="E13" s="78"/>
      <c r="F13" s="79"/>
      <c r="G13" s="69" t="s">
        <v>12</v>
      </c>
      <c r="H13" s="77"/>
      <c r="I13" s="78"/>
      <c r="J13" s="78"/>
      <c r="K13" s="79"/>
    </row>
    <row r="14" spans="1:11" s="28" customFormat="1" ht="31.2" customHeight="1" thickBot="1" x14ac:dyDescent="0.35">
      <c r="A14" s="69" t="s">
        <v>8</v>
      </c>
      <c r="B14" s="112"/>
      <c r="C14" s="81"/>
      <c r="D14" s="81"/>
      <c r="E14" s="81"/>
      <c r="F14" s="113"/>
      <c r="G14" s="74" t="s">
        <v>13</v>
      </c>
      <c r="H14" s="77"/>
      <c r="I14" s="78"/>
      <c r="J14" s="78"/>
      <c r="K14" s="79"/>
    </row>
    <row r="15" spans="1:11" s="28" customFormat="1" ht="32.4" customHeight="1" thickBot="1" x14ac:dyDescent="0.35">
      <c r="A15" s="69" t="s">
        <v>9</v>
      </c>
      <c r="B15" s="77"/>
      <c r="C15" s="78"/>
      <c r="D15" s="78"/>
      <c r="E15" s="78"/>
      <c r="F15" s="78"/>
      <c r="G15" s="78"/>
      <c r="H15" s="81"/>
      <c r="I15" s="78"/>
      <c r="J15" s="78"/>
      <c r="K15" s="79"/>
    </row>
    <row r="16" spans="1:11" s="28" customFormat="1" ht="31.2" customHeight="1" thickBot="1" x14ac:dyDescent="0.35">
      <c r="A16" s="69" t="s">
        <v>10</v>
      </c>
      <c r="B16" s="116"/>
      <c r="C16" s="117"/>
      <c r="D16" s="117"/>
      <c r="E16" s="117"/>
      <c r="F16" s="118"/>
      <c r="G16" s="75" t="s">
        <v>45</v>
      </c>
      <c r="H16" s="76"/>
      <c r="I16" s="33"/>
      <c r="J16" s="33"/>
      <c r="K16" s="33"/>
    </row>
    <row r="17" spans="1:16" ht="27.6" customHeight="1" thickBot="1" x14ac:dyDescent="0.35">
      <c r="C17" s="12"/>
      <c r="D17" s="10"/>
      <c r="E17" s="5"/>
      <c r="F17" s="12"/>
      <c r="G17" s="5"/>
      <c r="H17" s="9"/>
      <c r="J17" s="28"/>
      <c r="P17" s="28"/>
    </row>
    <row r="18" spans="1:16" s="28" customFormat="1" ht="19.8" thickBot="1" x14ac:dyDescent="0.35">
      <c r="A18" s="36" t="s">
        <v>4</v>
      </c>
      <c r="B18" s="119" t="s">
        <v>39</v>
      </c>
      <c r="C18" s="120"/>
      <c r="E18" s="30"/>
      <c r="F18" s="36" t="s">
        <v>5</v>
      </c>
      <c r="G18" s="72" t="s">
        <v>61</v>
      </c>
      <c r="H18" s="70" t="s">
        <v>19</v>
      </c>
      <c r="I18"/>
    </row>
    <row r="19" spans="1:16" s="28" customFormat="1" ht="41.4" customHeight="1" x14ac:dyDescent="0.3">
      <c r="A19" s="29"/>
      <c r="F19" s="82" t="s">
        <v>69</v>
      </c>
      <c r="G19" s="82"/>
      <c r="H19" s="82"/>
      <c r="I19" s="82"/>
      <c r="J19" s="82"/>
      <c r="K19" s="82"/>
      <c r="L19" s="82"/>
      <c r="M19" s="82"/>
    </row>
    <row r="20" spans="1:16" s="28" customFormat="1" ht="17.399999999999999" thickBot="1" x14ac:dyDescent="0.35"/>
    <row r="21" spans="1:16" s="25" customFormat="1" ht="31.5" customHeight="1" thickBot="1" x14ac:dyDescent="0.35">
      <c r="A21" s="42" t="s">
        <v>3</v>
      </c>
      <c r="B21" s="89" t="s">
        <v>44</v>
      </c>
      <c r="C21" s="89"/>
      <c r="D21" s="89"/>
      <c r="E21" s="89"/>
      <c r="F21" s="89"/>
      <c r="G21" s="89"/>
      <c r="H21" s="90"/>
      <c r="I21" s="52"/>
      <c r="J21" s="43"/>
    </row>
    <row r="22" spans="1:16" s="28" customFormat="1" ht="17.399999999999999" thickBot="1" x14ac:dyDescent="0.35"/>
    <row r="23" spans="1:16" s="28" customFormat="1" ht="17.399999999999999" thickBot="1" x14ac:dyDescent="0.35">
      <c r="A23" s="45" t="s">
        <v>41</v>
      </c>
      <c r="B23" s="87" t="s">
        <v>40</v>
      </c>
      <c r="C23" s="88"/>
      <c r="D23" s="34"/>
      <c r="E23" s="34"/>
      <c r="F23" s="34"/>
      <c r="G23" s="34"/>
      <c r="H23" s="35"/>
      <c r="J23" s="56" t="str" cm="1">
        <f t="array" ref="J23">_xlfn.IFS(H18="Select Language",Tables!C3,H18="English",Tables!C4,H18="French",Tables!C5)</f>
        <v>Select Language Above</v>
      </c>
      <c r="K23" s="49" t="s">
        <v>41</v>
      </c>
    </row>
    <row r="24" spans="1:16" s="28" customFormat="1" ht="17.399999999999999" thickBot="1" x14ac:dyDescent="0.35">
      <c r="A24" s="91"/>
      <c r="B24" s="92"/>
      <c r="C24" s="92"/>
      <c r="D24" s="92"/>
      <c r="E24" s="92"/>
      <c r="F24" s="92"/>
      <c r="G24" s="92"/>
      <c r="H24" s="92"/>
      <c r="J24" s="57"/>
    </row>
    <row r="25" spans="1:16" s="28" customFormat="1" ht="20.399999999999999" thickBot="1" x14ac:dyDescent="0.35">
      <c r="A25" s="46" t="s">
        <v>42</v>
      </c>
      <c r="B25" s="44" t="s">
        <v>43</v>
      </c>
      <c r="C25" s="44"/>
      <c r="D25" s="44"/>
      <c r="E25" s="44"/>
      <c r="F25" s="44"/>
      <c r="G25" s="38"/>
      <c r="H25" s="70" t="s">
        <v>20</v>
      </c>
      <c r="J25" s="58" t="str" cm="1">
        <f t="array" ref="J25">_xlfn.IFS( AND(H18="Select Language", H25="Select Yes/No"), Tables!B14, AND(H18="Select Language", H25="Yes"), Tables!B14, AND(H18="Select Language", H25="No"), Tables!B14, AND(H18="English", H25="Yes"), Tables!C16, AND(H18="English", H25="No"), Tables!C17, AND(H18="English", H25="Select Yes/No"), Tables!C15, AND(H18="French", H25="No"), Tables!D17, AND(H18="French", H25="Yes"), Tables!D16, AND(H18="French", H25="Select Yes/No"), Tables!D15)</f>
        <v>Select Language Above</v>
      </c>
      <c r="K25" s="64" t="s">
        <v>42</v>
      </c>
    </row>
    <row r="26" spans="1:16" s="28" customFormat="1" ht="32.4" customHeight="1" thickBot="1" x14ac:dyDescent="0.35">
      <c r="A26" s="83" t="s">
        <v>70</v>
      </c>
      <c r="B26" s="84"/>
      <c r="C26" s="84"/>
      <c r="D26" s="84"/>
      <c r="E26" s="84"/>
      <c r="F26" s="84"/>
      <c r="G26" s="84"/>
      <c r="H26" s="73"/>
      <c r="I26" s="47"/>
      <c r="J26" s="59"/>
      <c r="K26" s="32"/>
    </row>
    <row r="27" spans="1:16" s="28" customFormat="1" ht="20.399999999999999" thickBot="1" x14ac:dyDescent="0.35">
      <c r="A27" s="46" t="s">
        <v>46</v>
      </c>
      <c r="B27" s="44" t="s">
        <v>47</v>
      </c>
      <c r="C27" s="37"/>
      <c r="D27" s="44"/>
      <c r="E27" s="44"/>
      <c r="F27" s="44"/>
      <c r="G27" s="54"/>
      <c r="H27" s="70" t="s">
        <v>20</v>
      </c>
      <c r="I27"/>
      <c r="J27" s="60" t="str" cm="1">
        <f t="array" ref="J27">_xlfn.IFS(H27="Select Yes/No",Tables!C8,H27="Yes",Tables!C9,H27="No",Tables!C10)</f>
        <v>Make Selection</v>
      </c>
      <c r="K27" s="64" t="s">
        <v>46</v>
      </c>
    </row>
    <row r="28" spans="1:16" s="28" customFormat="1" ht="32.4" customHeight="1" thickBot="1" x14ac:dyDescent="0.35">
      <c r="A28" s="85" t="s">
        <v>71</v>
      </c>
      <c r="B28" s="86"/>
      <c r="C28" s="86"/>
      <c r="D28" s="86"/>
      <c r="E28" s="86"/>
      <c r="F28" s="86"/>
      <c r="G28" s="86"/>
      <c r="H28" s="73"/>
      <c r="J28" s="33"/>
    </row>
    <row r="29" spans="1:16" s="28" customFormat="1" ht="17.399999999999999" thickBot="1" x14ac:dyDescent="0.35">
      <c r="A29" s="36" t="s">
        <v>2</v>
      </c>
      <c r="B29" s="80" t="s">
        <v>66</v>
      </c>
      <c r="C29" s="80"/>
      <c r="D29" s="80"/>
      <c r="E29" s="80"/>
      <c r="F29" s="80"/>
      <c r="G29" s="80"/>
      <c r="H29" s="80"/>
      <c r="I29" s="51"/>
      <c r="J29" s="60" t="str">
        <f>IFERROR(J23+J25+J27,"Complete All Fields")</f>
        <v>Complete All Fields</v>
      </c>
      <c r="K29" s="64" t="s">
        <v>2</v>
      </c>
    </row>
    <row r="30" spans="1:16" s="28" customFormat="1" ht="17.399999999999999" thickBot="1" x14ac:dyDescent="0.35">
      <c r="A30" s="49"/>
      <c r="B30" s="53"/>
      <c r="C30" s="48"/>
      <c r="D30" s="48"/>
      <c r="E30" s="48"/>
      <c r="F30" s="48"/>
      <c r="G30" s="48"/>
      <c r="H30" s="48"/>
      <c r="I30" s="48"/>
      <c r="J30" s="61"/>
    </row>
    <row r="31" spans="1:16" s="28" customFormat="1" ht="41.4" customHeight="1" thickBot="1" x14ac:dyDescent="0.35">
      <c r="A31" s="55" t="s">
        <v>0</v>
      </c>
      <c r="B31" s="63" t="s">
        <v>1</v>
      </c>
      <c r="C31" s="66" t="str" cm="1">
        <f t="array" ref="C31">_xlfn.IFS(H16=""," -  ",H16="AB",Tables!B21,H16="BC",Tables!B22,H16="MB",Tables!B23,H16="NB",Tables!B24,H16="NL",Tables!B25,H16="NT",Tables!B26,H16="NS",Tables!B27,H16="NU",Tables!B28,H16="ON",Tables!B29,H16="PE",Tables!B30,H16="QC",Tables!B31,H16="SK",Tables!B32,H16="YT",Tables!B33)</f>
        <v xml:space="preserve"> -  </v>
      </c>
      <c r="D31" s="71" t="str" cm="1">
        <f t="array" ref="D31">_xlfn.IFS(H16="",Tables!C20,H16="AB",Tables!C21,H16="BC",Tables!C22,H16="MB",Tables!C23,H16="NB",Tables!C24,H16="NL",Tables!C25,H16="NT",Tables!C26,H16="NS",Tables!C27,H16="NU",Tables!C28,H16="ON",Tables!C29,H16="PE",Tables!C30,H16="QC",Tables!C31,H16="SK",Tables!C32,H16="YT",Tables!C33)</f>
        <v>Select Province Above</v>
      </c>
      <c r="E31" s="48"/>
      <c r="F31" s="49"/>
      <c r="G31" s="51"/>
      <c r="H31" s="68" t="s">
        <v>67</v>
      </c>
      <c r="I31" s="49"/>
      <c r="J31" s="60" t="str" cm="1">
        <f t="array" ref="J31">_xlfn.IFS(D31="Select Province Above","Complete All Fields",D31=5%,IF(ISNUMBER(J23)*ISNUMBER(J25)*ISNUMBER(J27),(J23+J25+J27)*D31,"Complete All Fields"),D31=13%,IF(ISNUMBER(J23)*ISNUMBER(J25)*ISNUMBER(J27),(J23+J25+J27)*D31,"Complete All Fields"),D31=15%,IF(ISNUMBER(J23)*ISNUMBER(J25)*ISNUMBER(J27),(J23+J25+J27)*D31,"Complete All Fields"))</f>
        <v>Complete All Fields</v>
      </c>
      <c r="K31" s="64" t="s">
        <v>0</v>
      </c>
    </row>
    <row r="32" spans="1:16" s="28" customFormat="1" ht="17.399999999999999" thickBot="1" x14ac:dyDescent="0.35">
      <c r="A32" s="50"/>
      <c r="B32" s="48"/>
      <c r="C32" s="48"/>
      <c r="D32" s="48"/>
      <c r="E32" s="48"/>
      <c r="F32" s="48"/>
      <c r="G32" s="48"/>
      <c r="H32" s="48"/>
      <c r="I32" s="48"/>
      <c r="J32" s="62"/>
    </row>
    <row r="33" spans="1:11" s="28" customFormat="1" ht="28.2" customHeight="1" thickBot="1" x14ac:dyDescent="0.35">
      <c r="A33" s="65"/>
      <c r="B33" s="48"/>
      <c r="C33" s="48"/>
      <c r="D33" s="48"/>
      <c r="E33" s="48"/>
      <c r="F33" s="80" t="s">
        <v>68</v>
      </c>
      <c r="G33" s="80"/>
      <c r="H33" s="80"/>
      <c r="I33" s="51"/>
      <c r="J33" s="60" t="str">
        <f>IFERROR(J23+J25+J27+J31,"Complete All Fields")</f>
        <v>Complete All Fields</v>
      </c>
      <c r="K33" s="64"/>
    </row>
    <row r="34" spans="1:11" s="28" customFormat="1" ht="17.399999999999999" thickBot="1" x14ac:dyDescent="0.35">
      <c r="K34" s="32"/>
    </row>
    <row r="35" spans="1:11" ht="15" thickBot="1" x14ac:dyDescent="0.35">
      <c r="B35" s="9"/>
    </row>
    <row r="36" spans="1:11" ht="17.25" customHeight="1" thickBot="1" x14ac:dyDescent="0.35">
      <c r="A36" s="99" t="s">
        <v>62</v>
      </c>
      <c r="B36" s="115" t="s">
        <v>16</v>
      </c>
      <c r="C36" s="114"/>
      <c r="D36" s="114"/>
      <c r="E36" s="28"/>
      <c r="F36" s="114" t="s">
        <v>17</v>
      </c>
      <c r="G36" s="114"/>
      <c r="H36" s="114"/>
      <c r="I36" s="41"/>
    </row>
    <row r="37" spans="1:11" ht="16.8" x14ac:dyDescent="0.3">
      <c r="A37" s="100"/>
      <c r="B37" s="95"/>
      <c r="C37" s="95"/>
      <c r="D37" s="95"/>
      <c r="E37" s="28"/>
      <c r="F37" s="95"/>
      <c r="G37" s="95"/>
      <c r="H37" s="95"/>
      <c r="I37" s="39"/>
    </row>
    <row r="38" spans="1:11" ht="16.8" x14ac:dyDescent="0.3">
      <c r="A38" s="100"/>
      <c r="B38" s="96"/>
      <c r="C38" s="96"/>
      <c r="D38" s="96"/>
      <c r="E38" s="28"/>
      <c r="F38" s="96"/>
      <c r="G38" s="96"/>
      <c r="H38" s="96"/>
      <c r="I38" s="39"/>
    </row>
    <row r="39" spans="1:11" ht="16.8" x14ac:dyDescent="0.3">
      <c r="A39" s="100"/>
      <c r="B39" s="40"/>
      <c r="C39" s="31"/>
      <c r="D39" s="28"/>
      <c r="E39" s="28"/>
      <c r="F39" s="31"/>
      <c r="G39" s="31"/>
      <c r="H39" s="28"/>
      <c r="I39" s="28"/>
    </row>
    <row r="40" spans="1:11" ht="16.8" x14ac:dyDescent="0.3">
      <c r="A40" s="100"/>
      <c r="B40" s="97" t="s">
        <v>18</v>
      </c>
      <c r="C40" s="98"/>
      <c r="D40" s="98"/>
      <c r="E40" s="28"/>
      <c r="F40" s="98" t="s">
        <v>38</v>
      </c>
      <c r="G40" s="98"/>
      <c r="H40" s="98"/>
      <c r="I40" s="41"/>
    </row>
    <row r="41" spans="1:11" ht="16.8" x14ac:dyDescent="0.3">
      <c r="A41" s="100"/>
      <c r="B41" s="95"/>
      <c r="C41" s="95"/>
      <c r="D41" s="95"/>
      <c r="E41" s="28"/>
      <c r="F41" s="95"/>
      <c r="G41" s="95"/>
      <c r="H41" s="95"/>
      <c r="I41" s="39"/>
    </row>
    <row r="42" spans="1:11" ht="17.399999999999999" thickBot="1" x14ac:dyDescent="0.35">
      <c r="A42" s="101"/>
      <c r="B42" s="96"/>
      <c r="C42" s="96"/>
      <c r="D42" s="96"/>
      <c r="E42" s="28"/>
      <c r="F42" s="96"/>
      <c r="G42" s="96"/>
      <c r="H42" s="96"/>
      <c r="I42" s="39"/>
    </row>
    <row r="43" spans="1:11" x14ac:dyDescent="0.3">
      <c r="A43" s="2"/>
      <c r="B43" s="8"/>
      <c r="C43" s="8"/>
      <c r="D43" s="6"/>
      <c r="E43" s="7"/>
      <c r="F43" s="8"/>
      <c r="G43" s="8"/>
      <c r="H43" s="8"/>
    </row>
    <row r="44" spans="1:11" ht="19.5" customHeight="1" x14ac:dyDescent="0.3">
      <c r="A44" s="3"/>
      <c r="B44" s="93"/>
      <c r="C44" s="94"/>
      <c r="D44" s="94"/>
      <c r="E44" s="94"/>
      <c r="F44" s="94"/>
      <c r="G44" s="94"/>
      <c r="H44" s="94"/>
      <c r="I44" s="94"/>
      <c r="J44" s="94"/>
    </row>
  </sheetData>
  <sheetProtection algorithmName="SHA-512" hashValue="7Nwe3ygTlVVrzw6NeLaAKMDWyeCeUJYRtx8tQbHXHeHp6U9QbKJiGf3DcRxP5KvUMg+yyVBGs+sKDCIUtZY7Hw==" saltValue="0GhOb5ap1d9jn3IDzXkJrg==" spinCount="100000" sheet="1" objects="1" scenarios="1" selectLockedCells="1"/>
  <mergeCells count="35">
    <mergeCell ref="A36:A42"/>
    <mergeCell ref="A9:K9"/>
    <mergeCell ref="A10:K10"/>
    <mergeCell ref="A7:K7"/>
    <mergeCell ref="A1:K1"/>
    <mergeCell ref="A2:K2"/>
    <mergeCell ref="A3:K3"/>
    <mergeCell ref="A4:K4"/>
    <mergeCell ref="A6:K6"/>
    <mergeCell ref="B14:F14"/>
    <mergeCell ref="F36:H36"/>
    <mergeCell ref="B36:D36"/>
    <mergeCell ref="B16:F16"/>
    <mergeCell ref="F33:H33"/>
    <mergeCell ref="B18:C18"/>
    <mergeCell ref="H13:K13"/>
    <mergeCell ref="B44:J44"/>
    <mergeCell ref="B37:D38"/>
    <mergeCell ref="B41:D42"/>
    <mergeCell ref="F37:H38"/>
    <mergeCell ref="F41:H42"/>
    <mergeCell ref="B40:D40"/>
    <mergeCell ref="F40:H40"/>
    <mergeCell ref="H12:K12"/>
    <mergeCell ref="B29:H29"/>
    <mergeCell ref="B15:K15"/>
    <mergeCell ref="F19:M19"/>
    <mergeCell ref="A26:G26"/>
    <mergeCell ref="A28:G28"/>
    <mergeCell ref="H14:K14"/>
    <mergeCell ref="B12:F12"/>
    <mergeCell ref="B23:C23"/>
    <mergeCell ref="B21:H21"/>
    <mergeCell ref="A24:H24"/>
    <mergeCell ref="B13:F13"/>
  </mergeCells>
  <printOptions horizontalCentered="1"/>
  <pageMargins left="0.23622047244094491" right="0.23622047244094491" top="0.35433070866141736" bottom="0.35433070866141736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ction Required" error="Please select Province or Territory" promptTitle="Province:" prompt="Please select Province or Territory" xr:uid="{14A44536-E5DF-405C-8B1D-681E5F9A1779}">
          <x14:formula1>
            <xm:f>Tables!$B$20:$B$33</xm:f>
          </x14:formula1>
          <xm:sqref>H16</xm:sqref>
        </x14:dataValidation>
        <x14:dataValidation type="list" allowBlank="1" showInputMessage="1" showErrorMessage="1" xr:uid="{9139945D-A64B-4769-A92A-6E2C19E96460}">
          <x14:formula1>
            <xm:f>Tables!$B$3:$B$5</xm:f>
          </x14:formula1>
          <xm:sqref>H18</xm:sqref>
        </x14:dataValidation>
        <x14:dataValidation type="list" allowBlank="1" showInputMessage="1" showErrorMessage="1" xr:uid="{625D5772-A5C8-4E31-8EF7-3C349678E2E3}">
          <x14:formula1>
            <xm:f>Tables!$B$15:$B$17</xm:f>
          </x14:formula1>
          <xm:sqref>H25</xm:sqref>
        </x14:dataValidation>
        <x14:dataValidation type="list" allowBlank="1" showInputMessage="1" showErrorMessage="1" xr:uid="{7659BE2C-61B6-4506-82C2-056693773CCD}">
          <x14:formula1>
            <xm:f>Tables!$B$8:$B$10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852-A30B-48A1-84B2-CD4A564FC566}">
  <dimension ref="B2:D33"/>
  <sheetViews>
    <sheetView zoomScale="85" zoomScaleNormal="85" workbookViewId="0">
      <selection activeCell="B21" sqref="B21"/>
    </sheetView>
  </sheetViews>
  <sheetFormatPr defaultRowHeight="14.4" x14ac:dyDescent="0.3"/>
  <cols>
    <col min="2" max="2" width="22.109375" customWidth="1"/>
    <col min="3" max="3" width="22.33203125" customWidth="1"/>
    <col min="4" max="4" width="22.44140625" customWidth="1"/>
  </cols>
  <sheetData>
    <row r="2" spans="2:4" x14ac:dyDescent="0.3">
      <c r="B2" s="13" t="s">
        <v>21</v>
      </c>
      <c r="C2" s="13" t="s">
        <v>24</v>
      </c>
      <c r="D2" s="1"/>
    </row>
    <row r="3" spans="2:4" x14ac:dyDescent="0.3">
      <c r="B3" s="22" t="s">
        <v>19</v>
      </c>
      <c r="C3" s="13" t="s">
        <v>32</v>
      </c>
      <c r="D3" s="1"/>
    </row>
    <row r="4" spans="2:4" x14ac:dyDescent="0.3">
      <c r="B4" s="14" t="s">
        <v>22</v>
      </c>
      <c r="C4" s="15">
        <f>50*0.92</f>
        <v>46</v>
      </c>
      <c r="D4" s="16"/>
    </row>
    <row r="5" spans="2:4" x14ac:dyDescent="0.3">
      <c r="B5" s="14" t="s">
        <v>23</v>
      </c>
      <c r="C5" s="15">
        <f>50*0.23</f>
        <v>11.5</v>
      </c>
      <c r="D5" s="16"/>
    </row>
    <row r="7" spans="2:4" x14ac:dyDescent="0.3">
      <c r="B7" s="13" t="s">
        <v>26</v>
      </c>
      <c r="C7" s="13" t="s">
        <v>25</v>
      </c>
    </row>
    <row r="8" spans="2:4" x14ac:dyDescent="0.3">
      <c r="B8" s="22" t="s">
        <v>20</v>
      </c>
      <c r="C8" s="13" t="s">
        <v>33</v>
      </c>
    </row>
    <row r="9" spans="2:4" x14ac:dyDescent="0.3">
      <c r="B9" s="14" t="s">
        <v>27</v>
      </c>
      <c r="C9" s="15">
        <v>96</v>
      </c>
    </row>
    <row r="10" spans="2:4" x14ac:dyDescent="0.3">
      <c r="B10" s="14" t="s">
        <v>28</v>
      </c>
      <c r="C10" s="15">
        <v>0</v>
      </c>
    </row>
    <row r="11" spans="2:4" x14ac:dyDescent="0.3">
      <c r="C11" s="16"/>
    </row>
    <row r="13" spans="2:4" x14ac:dyDescent="0.3">
      <c r="B13" s="13" t="s">
        <v>26</v>
      </c>
      <c r="C13" s="13" t="s">
        <v>29</v>
      </c>
      <c r="D13" s="13" t="s">
        <v>30</v>
      </c>
    </row>
    <row r="14" spans="2:4" x14ac:dyDescent="0.3">
      <c r="B14" s="13" t="s">
        <v>32</v>
      </c>
      <c r="C14" s="13"/>
      <c r="D14" s="13"/>
    </row>
    <row r="15" spans="2:4" x14ac:dyDescent="0.3">
      <c r="B15" s="22" t="s">
        <v>20</v>
      </c>
      <c r="C15" s="13" t="s">
        <v>33</v>
      </c>
      <c r="D15" s="13" t="s">
        <v>33</v>
      </c>
    </row>
    <row r="16" spans="2:4" x14ac:dyDescent="0.3">
      <c r="B16" s="14" t="s">
        <v>27</v>
      </c>
      <c r="C16" s="15">
        <f>20*0.92</f>
        <v>18.400000000000002</v>
      </c>
      <c r="D16" s="15">
        <f>20*0.23</f>
        <v>4.6000000000000005</v>
      </c>
    </row>
    <row r="17" spans="2:4" x14ac:dyDescent="0.3">
      <c r="B17" s="14" t="s">
        <v>28</v>
      </c>
      <c r="C17" s="15">
        <v>0</v>
      </c>
      <c r="D17" s="15">
        <v>0</v>
      </c>
    </row>
    <row r="18" spans="2:4" ht="15" thickBot="1" x14ac:dyDescent="0.35"/>
    <row r="19" spans="2:4" x14ac:dyDescent="0.3">
      <c r="B19" s="17" t="s">
        <v>31</v>
      </c>
      <c r="C19" s="18"/>
    </row>
    <row r="20" spans="2:4" x14ac:dyDescent="0.3">
      <c r="B20" s="67"/>
      <c r="C20" s="23" t="s">
        <v>34</v>
      </c>
    </row>
    <row r="21" spans="2:4" x14ac:dyDescent="0.3">
      <c r="B21" s="11" t="s">
        <v>48</v>
      </c>
      <c r="C21" s="19">
        <v>0.05</v>
      </c>
    </row>
    <row r="22" spans="2:4" x14ac:dyDescent="0.3">
      <c r="B22" s="11" t="s">
        <v>49</v>
      </c>
      <c r="C22" s="19">
        <v>0.05</v>
      </c>
    </row>
    <row r="23" spans="2:4" x14ac:dyDescent="0.3">
      <c r="B23" s="11" t="s">
        <v>50</v>
      </c>
      <c r="C23" s="19">
        <v>0.05</v>
      </c>
    </row>
    <row r="24" spans="2:4" x14ac:dyDescent="0.3">
      <c r="B24" s="11" t="s">
        <v>51</v>
      </c>
      <c r="C24" s="19">
        <v>0.15</v>
      </c>
    </row>
    <row r="25" spans="2:4" x14ac:dyDescent="0.3">
      <c r="B25" s="11" t="s">
        <v>52</v>
      </c>
      <c r="C25" s="19">
        <v>0.15</v>
      </c>
    </row>
    <row r="26" spans="2:4" x14ac:dyDescent="0.3">
      <c r="B26" s="11" t="s">
        <v>53</v>
      </c>
      <c r="C26" s="19">
        <v>0.05</v>
      </c>
    </row>
    <row r="27" spans="2:4" x14ac:dyDescent="0.3">
      <c r="B27" s="11" t="s">
        <v>54</v>
      </c>
      <c r="C27" s="19">
        <v>0.15</v>
      </c>
    </row>
    <row r="28" spans="2:4" x14ac:dyDescent="0.3">
      <c r="B28" s="11" t="s">
        <v>55</v>
      </c>
      <c r="C28" s="19">
        <v>0.05</v>
      </c>
    </row>
    <row r="29" spans="2:4" x14ac:dyDescent="0.3">
      <c r="B29" s="11" t="s">
        <v>56</v>
      </c>
      <c r="C29" s="19">
        <v>0.13</v>
      </c>
    </row>
    <row r="30" spans="2:4" x14ac:dyDescent="0.3">
      <c r="B30" s="11" t="s">
        <v>57</v>
      </c>
      <c r="C30" s="19">
        <v>0.15</v>
      </c>
    </row>
    <row r="31" spans="2:4" x14ac:dyDescent="0.3">
      <c r="B31" s="11" t="s">
        <v>58</v>
      </c>
      <c r="C31" s="19">
        <v>0.05</v>
      </c>
    </row>
    <row r="32" spans="2:4" x14ac:dyDescent="0.3">
      <c r="B32" s="11" t="s">
        <v>59</v>
      </c>
      <c r="C32" s="19">
        <v>0.05</v>
      </c>
    </row>
    <row r="33" spans="2:3" ht="15" thickBot="1" x14ac:dyDescent="0.35">
      <c r="B33" s="20" t="s">
        <v>60</v>
      </c>
      <c r="C33" s="21">
        <v>0.05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Reporting Form</vt:lpstr>
      <vt:lpstr>Tables</vt:lpstr>
      <vt:lpstr>'Annual Reporting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Sagelee Dinnall-Archer</dc:creator>
  <cp:lastModifiedBy>Sagelee Dinnall-Archer</cp:lastModifiedBy>
  <cp:lastPrinted>2024-12-06T19:09:27Z</cp:lastPrinted>
  <dcterms:created xsi:type="dcterms:W3CDTF">2023-10-18T16:30:19Z</dcterms:created>
  <dcterms:modified xsi:type="dcterms:W3CDTF">2025-03-03T17:01:12Z</dcterms:modified>
</cp:coreProperties>
</file>